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Julie\Finance\CIL\"/>
    </mc:Choice>
  </mc:AlternateContent>
  <xr:revisionPtr revIDLastSave="0" documentId="13_ncr:1_{1D4922E5-0318-4894-A5B8-A6B4B21FEC70}" xr6:coauthVersionLast="47" xr6:coauthVersionMax="47" xr10:uidLastSave="{00000000-0000-0000-0000-000000000000}"/>
  <bookViews>
    <workbookView xWindow="-120" yWindow="-120" windowWidth="20730" windowHeight="11160" xr2:uid="{8BF1D1D7-ECAB-4B75-B060-CE06DE8A4A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14" i="1"/>
  <c r="D11" i="1"/>
  <c r="D35" i="1"/>
  <c r="D18" i="1" s="1"/>
  <c r="A46" i="1"/>
  <c r="D16" i="1" l="1"/>
  <c r="D21" i="1" s="1"/>
  <c r="C37" i="1" s="1"/>
</calcChain>
</file>

<file path=xl/sharedStrings.xml><?xml version="1.0" encoding="utf-8"?>
<sst xmlns="http://schemas.openxmlformats.org/spreadsheetml/2006/main" count="53" uniqueCount="51">
  <si>
    <t>TREETON PARISH COUNCIL</t>
  </si>
  <si>
    <t>COMMUNITY INFRASTRUCTURE LEVY</t>
  </si>
  <si>
    <t>REPORTING PERIOD</t>
  </si>
  <si>
    <t xml:space="preserve">Total CIL carried over from previous year </t>
  </si>
  <si>
    <t xml:space="preserve">Total CIL Received </t>
  </si>
  <si>
    <t>Total CIL spent</t>
  </si>
  <si>
    <t>CIL EXPENDITURE</t>
  </si>
  <si>
    <t>Item/Purpose</t>
  </si>
  <si>
    <t>Estimate</t>
  </si>
  <si>
    <t xml:space="preserve">Actual </t>
  </si>
  <si>
    <t>Totals</t>
  </si>
  <si>
    <t>Signed</t>
  </si>
  <si>
    <t>Clerk</t>
  </si>
  <si>
    <t>Chairman</t>
  </si>
  <si>
    <t>£</t>
  </si>
  <si>
    <t>Date</t>
  </si>
  <si>
    <t>23.4.21</t>
  </si>
  <si>
    <t>27.10.21</t>
  </si>
  <si>
    <t>CIL RECEIVED</t>
  </si>
  <si>
    <t>Well Lane Playpark swing &amp; paint</t>
  </si>
  <si>
    <t>Mill Lane Rails &amp; fence</t>
  </si>
  <si>
    <t>Notes</t>
  </si>
  <si>
    <t>25.10.21</t>
  </si>
  <si>
    <t>Date PC Mtg</t>
  </si>
  <si>
    <t>24.1.22</t>
  </si>
  <si>
    <t>Total CIL repaid following a repayment notice</t>
  </si>
  <si>
    <t>CIL BALANCE</t>
  </si>
  <si>
    <t>1.4.22-31.3.23</t>
  </si>
  <si>
    <t>28.10.22</t>
  </si>
  <si>
    <t>War Memorial Gardens - Tree work</t>
  </si>
  <si>
    <t>Works completed March22 -Inv 0115424145 3.11.22 paid 23.11.22</t>
  </si>
  <si>
    <t>25.7.22</t>
  </si>
  <si>
    <t>27.6.22</t>
  </si>
  <si>
    <t>War Memorial Gardens - Cleaning memorial</t>
  </si>
  <si>
    <t>Works completed April 22 Inv 0115382061 24.6.22 paid 29.6.22</t>
  </si>
  <si>
    <t>Works completed Nov 22 Inv 5154 7.11.22 paid 23.11.22</t>
  </si>
  <si>
    <t>CIL Income Received 22/23</t>
  </si>
  <si>
    <t>Total CIL 22/23</t>
  </si>
  <si>
    <t>Burial Ground Footpath replacements</t>
  </si>
  <si>
    <t>24.10.22</t>
  </si>
  <si>
    <t>Balance CIL for which no plans</t>
  </si>
  <si>
    <t>Works completed Oct 22 Inv paid 26.10.22</t>
  </si>
  <si>
    <t>Defibrillator (BHF part grant funded)</t>
  </si>
  <si>
    <t>Defibrillator cabinet</t>
  </si>
  <si>
    <t>21.11.22</t>
  </si>
  <si>
    <t>War memorial Gardens - Clearing Ivy</t>
  </si>
  <si>
    <t>Works completed March 23 Inv paid 28.3.23</t>
  </si>
  <si>
    <t>Received 30.11.22 Inv paid 28.11.22</t>
  </si>
  <si>
    <t>Received 3.12.22 Inv paid 24.11.22</t>
  </si>
  <si>
    <t>Works completed Jan 23 Inv paid 31.1.23</t>
  </si>
  <si>
    <t>30.1.23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</si>
</sst>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u val="singleAccounting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2" fillId="0" borderId="0" xfId="1" applyFont="1"/>
    <xf numFmtId="43" fontId="3" fillId="0" borderId="0" xfId="1" applyFont="1"/>
    <xf numFmtId="43" fontId="2" fillId="0" borderId="0" xfId="1" applyFont="1" applyAlignment="1">
      <alignment horizontal="center"/>
    </xf>
    <xf numFmtId="2" fontId="3" fillId="0" borderId="0" xfId="1" applyNumberFormat="1" applyFont="1"/>
    <xf numFmtId="43" fontId="2" fillId="0" borderId="1" xfId="1" applyFont="1" applyBorder="1"/>
    <xf numFmtId="43" fontId="4" fillId="0" borderId="0" xfId="1" applyFont="1"/>
    <xf numFmtId="4" fontId="2" fillId="0" borderId="0" xfId="1" applyNumberFormat="1" applyFon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D65D-DE3D-4706-AEBB-6D0C90566E08}">
  <sheetPr>
    <pageSetUpPr fitToPage="1"/>
  </sheetPr>
  <dimension ref="A1:F47"/>
  <sheetViews>
    <sheetView tabSelected="1" topLeftCell="A19" workbookViewId="0">
      <selection activeCell="B30" sqref="B30"/>
    </sheetView>
  </sheetViews>
  <sheetFormatPr defaultRowHeight="15" x14ac:dyDescent="0.2"/>
  <cols>
    <col min="1" max="1" width="46.5703125" style="2" customWidth="1"/>
    <col min="2" max="2" width="15.140625" style="2" customWidth="1"/>
    <col min="3" max="4" width="12.85546875" style="2" bestFit="1" customWidth="1"/>
    <col min="5" max="16384" width="9.140625" style="2"/>
  </cols>
  <sheetData>
    <row r="1" spans="1:4" s="1" customFormat="1" ht="15.75" x14ac:dyDescent="0.25">
      <c r="A1" s="1" t="s">
        <v>0</v>
      </c>
    </row>
    <row r="2" spans="1:4" s="1" customFormat="1" ht="15.75" x14ac:dyDescent="0.25"/>
    <row r="3" spans="1:4" s="1" customFormat="1" ht="15.75" x14ac:dyDescent="0.25">
      <c r="A3" s="1" t="s">
        <v>1</v>
      </c>
    </row>
    <row r="5" spans="1:4" ht="15.75" x14ac:dyDescent="0.25">
      <c r="A5" s="1" t="s">
        <v>2</v>
      </c>
      <c r="B5" s="1" t="s">
        <v>27</v>
      </c>
    </row>
    <row r="6" spans="1:4" ht="15.75" x14ac:dyDescent="0.25">
      <c r="B6" s="1" t="s">
        <v>15</v>
      </c>
      <c r="C6" s="1"/>
      <c r="D6" s="3" t="s">
        <v>14</v>
      </c>
    </row>
    <row r="7" spans="1:4" s="1" customFormat="1" ht="15.75" x14ac:dyDescent="0.25">
      <c r="A7" s="1" t="s">
        <v>18</v>
      </c>
      <c r="D7" s="3"/>
    </row>
    <row r="8" spans="1:4" s="1" customFormat="1" ht="15.75" x14ac:dyDescent="0.25">
      <c r="D8" s="3"/>
    </row>
    <row r="9" spans="1:4" x14ac:dyDescent="0.2">
      <c r="B9" s="2" t="s">
        <v>16</v>
      </c>
      <c r="C9" s="2">
        <v>10995.84</v>
      </c>
      <c r="D9" s="4"/>
    </row>
    <row r="10" spans="1:4" x14ac:dyDescent="0.2">
      <c r="B10" s="2" t="s">
        <v>17</v>
      </c>
      <c r="C10" s="2">
        <v>23669.439999999999</v>
      </c>
      <c r="D10" s="4"/>
    </row>
    <row r="11" spans="1:4" s="1" customFormat="1" ht="15.75" x14ac:dyDescent="0.25">
      <c r="A11" s="1" t="s">
        <v>3</v>
      </c>
      <c r="D11" s="7">
        <f>+C9+C10</f>
        <v>34665.279999999999</v>
      </c>
    </row>
    <row r="12" spans="1:4" x14ac:dyDescent="0.2">
      <c r="A12" s="2" t="s">
        <v>36</v>
      </c>
      <c r="B12" s="2" t="s">
        <v>28</v>
      </c>
      <c r="C12" s="2">
        <v>12703.6</v>
      </c>
    </row>
    <row r="14" spans="1:4" s="1" customFormat="1" ht="15.75" x14ac:dyDescent="0.25">
      <c r="A14" s="1" t="s">
        <v>37</v>
      </c>
      <c r="D14" s="1">
        <f>+C12+C13</f>
        <v>12703.6</v>
      </c>
    </row>
    <row r="16" spans="1:4" s="8" customFormat="1" ht="20.25" x14ac:dyDescent="0.55000000000000004">
      <c r="A16" s="8" t="s">
        <v>4</v>
      </c>
      <c r="D16" s="8">
        <f>SUM(D11:D14)</f>
        <v>47368.88</v>
      </c>
    </row>
    <row r="18" spans="1:5" x14ac:dyDescent="0.2">
      <c r="A18" s="2" t="s">
        <v>5</v>
      </c>
      <c r="D18" s="2">
        <f>-D35</f>
        <v>-36405.800000000003</v>
      </c>
    </row>
    <row r="19" spans="1:5" x14ac:dyDescent="0.2">
      <c r="A19" s="2" t="s">
        <v>25</v>
      </c>
    </row>
    <row r="21" spans="1:5" s="1" customFormat="1" ht="16.5" thickBot="1" x14ac:dyDescent="0.3">
      <c r="A21" s="5" t="s">
        <v>26</v>
      </c>
      <c r="D21" s="5">
        <f>SUM(D16:D20)</f>
        <v>10963.079999999994</v>
      </c>
    </row>
    <row r="22" spans="1:5" ht="15.75" thickTop="1" x14ac:dyDescent="0.2"/>
    <row r="23" spans="1:5" s="1" customFormat="1" ht="15.75" x14ac:dyDescent="0.25">
      <c r="A23" s="1" t="s">
        <v>6</v>
      </c>
    </row>
    <row r="25" spans="1:5" s="1" customFormat="1" ht="15.75" x14ac:dyDescent="0.25">
      <c r="A25" s="1" t="s">
        <v>7</v>
      </c>
      <c r="B25" s="1" t="s">
        <v>23</v>
      </c>
      <c r="C25" s="1" t="s">
        <v>8</v>
      </c>
      <c r="D25" s="1" t="s">
        <v>9</v>
      </c>
      <c r="E25" s="1" t="s">
        <v>21</v>
      </c>
    </row>
    <row r="26" spans="1:5" x14ac:dyDescent="0.2">
      <c r="A26" s="2" t="s">
        <v>19</v>
      </c>
      <c r="B26" s="2" t="s">
        <v>22</v>
      </c>
      <c r="D26" s="2">
        <v>2890</v>
      </c>
      <c r="E26" s="2" t="s">
        <v>30</v>
      </c>
    </row>
    <row r="27" spans="1:5" x14ac:dyDescent="0.2">
      <c r="A27" s="2" t="s">
        <v>20</v>
      </c>
      <c r="B27" s="2" t="s">
        <v>24</v>
      </c>
      <c r="D27" s="2">
        <v>3100</v>
      </c>
      <c r="E27" s="2" t="s">
        <v>34</v>
      </c>
    </row>
    <row r="28" spans="1:5" x14ac:dyDescent="0.2">
      <c r="A28" s="2" t="s">
        <v>33</v>
      </c>
      <c r="B28" s="2" t="s">
        <v>32</v>
      </c>
      <c r="D28" s="2">
        <v>2050</v>
      </c>
      <c r="E28" s="2" t="s">
        <v>35</v>
      </c>
    </row>
    <row r="29" spans="1:5" x14ac:dyDescent="0.2">
      <c r="A29" s="2" t="s">
        <v>29</v>
      </c>
      <c r="B29" s="2" t="s">
        <v>31</v>
      </c>
      <c r="D29" s="2">
        <v>6800</v>
      </c>
      <c r="E29" s="2" t="s">
        <v>41</v>
      </c>
    </row>
    <row r="30" spans="1:5" x14ac:dyDescent="0.2">
      <c r="A30" s="2" t="s">
        <v>45</v>
      </c>
      <c r="B30" s="2" t="s">
        <v>50</v>
      </c>
      <c r="D30" s="2">
        <v>500</v>
      </c>
      <c r="E30" s="2" t="s">
        <v>46</v>
      </c>
    </row>
    <row r="31" spans="1:5" x14ac:dyDescent="0.2">
      <c r="A31" s="2" t="s">
        <v>42</v>
      </c>
      <c r="B31" s="2" t="s">
        <v>44</v>
      </c>
      <c r="D31" s="2">
        <v>600</v>
      </c>
      <c r="E31" s="2" t="s">
        <v>48</v>
      </c>
    </row>
    <row r="32" spans="1:5" x14ac:dyDescent="0.2">
      <c r="A32" s="2" t="s">
        <v>43</v>
      </c>
      <c r="B32" s="2" t="s">
        <v>44</v>
      </c>
      <c r="D32" s="2">
        <v>465.8</v>
      </c>
      <c r="E32" s="2" t="s">
        <v>47</v>
      </c>
    </row>
    <row r="33" spans="1:6" x14ac:dyDescent="0.2">
      <c r="A33" s="2" t="s">
        <v>38</v>
      </c>
      <c r="B33" s="2" t="s">
        <v>39</v>
      </c>
      <c r="D33" s="2">
        <v>20000</v>
      </c>
      <c r="E33" s="2" t="s">
        <v>49</v>
      </c>
    </row>
    <row r="35" spans="1:6" s="1" customFormat="1" ht="15.75" x14ac:dyDescent="0.25">
      <c r="A35" s="1" t="s">
        <v>10</v>
      </c>
      <c r="C35" s="1">
        <f>SUM(C26:C34)</f>
        <v>0</v>
      </c>
      <c r="D35" s="1">
        <f>SUM(D26:D34)</f>
        <v>36405.800000000003</v>
      </c>
      <c r="F35" s="2"/>
    </row>
    <row r="36" spans="1:6" s="1" customFormat="1" ht="15.75" x14ac:dyDescent="0.25"/>
    <row r="37" spans="1:6" s="1" customFormat="1" ht="15.75" x14ac:dyDescent="0.25">
      <c r="A37" s="1" t="s">
        <v>40</v>
      </c>
      <c r="C37" s="1">
        <f>+D21-C35</f>
        <v>10963.079999999994</v>
      </c>
    </row>
    <row r="38" spans="1:6" ht="15.75" x14ac:dyDescent="0.25">
      <c r="F38" s="1"/>
    </row>
    <row r="40" spans="1:6" s="1" customFormat="1" ht="15.75" x14ac:dyDescent="0.25">
      <c r="A40" s="1" t="s">
        <v>11</v>
      </c>
      <c r="B40" s="1" t="s">
        <v>12</v>
      </c>
      <c r="F40" s="2"/>
    </row>
    <row r="41" spans="1:6" s="1" customFormat="1" ht="15.75" x14ac:dyDescent="0.25"/>
    <row r="42" spans="1:6" s="1" customFormat="1" ht="15.75" x14ac:dyDescent="0.25">
      <c r="A42" s="1" t="s">
        <v>11</v>
      </c>
      <c r="B42" s="1" t="s">
        <v>13</v>
      </c>
    </row>
    <row r="43" spans="1:6" ht="15.75" x14ac:dyDescent="0.25">
      <c r="F43" s="1"/>
    </row>
    <row r="46" spans="1:6" s="6" customFormat="1" x14ac:dyDescent="0.2">
      <c r="A46" s="6" t="str">
        <f ca="1">CELL("filename")</f>
        <v>C:\Work\Julie\Finance\CIL\[CIL Report 22.23.xlsx]Sheet1</v>
      </c>
      <c r="F46" s="2"/>
    </row>
    <row r="47" spans="1:6" x14ac:dyDescent="0.2">
      <c r="F47" s="6"/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treet</dc:creator>
  <cp:lastModifiedBy>treet</cp:lastModifiedBy>
  <cp:lastPrinted>2022-04-06T21:17:15Z</cp:lastPrinted>
  <dcterms:created xsi:type="dcterms:W3CDTF">2022-04-06T15:09:47Z</dcterms:created>
  <dcterms:modified xsi:type="dcterms:W3CDTF">2023-04-09T09:16:50Z</dcterms:modified>
</cp:coreProperties>
</file>